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CEF13B0E-384B-7F41-9A69-189F8E39837F}" xr6:coauthVersionLast="47" xr6:coauthVersionMax="47" xr10:uidLastSave="{00000000-0000-0000-0000-000000000000}"/>
  <bookViews>
    <workbookView xWindow="0" yWindow="500" windowWidth="51200" windowHeight="27460"/>
  </bookViews>
  <sheets>
    <sheet name="ML 527-3" sheetId="1" r:id="rId1"/>
  </sheets>
  <definedNames>
    <definedName name="_xlnm.Print_Area" localSheetId="0">'ML 527-3'!$A$1:$J$41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6" i="1" s="1"/>
  <c r="G5" i="1"/>
  <c r="D6" i="1"/>
  <c r="C9" i="1"/>
  <c r="C10" i="1"/>
  <c r="C11" i="1"/>
  <c r="C12" i="1"/>
  <c r="C13" i="1"/>
  <c r="C14" i="1"/>
  <c r="C15" i="1"/>
  <c r="C16" i="1"/>
  <c r="F6" i="1" l="1"/>
</calcChain>
</file>

<file path=xl/sharedStrings.xml><?xml version="1.0" encoding="utf-8"?>
<sst xmlns="http://schemas.openxmlformats.org/spreadsheetml/2006/main" count="38" uniqueCount="27">
  <si>
    <t>Core</t>
  </si>
  <si>
    <t>527-3</t>
  </si>
  <si>
    <t>mean</t>
  </si>
  <si>
    <t>s</t>
  </si>
  <si>
    <t>Loc</t>
  </si>
  <si>
    <t>Atlantic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</si>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</sst>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3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" fontId="0" fillId="0" borderId="11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D3DBED11-99E5-A744-AF2C-5F970DBC9811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200"/>
            </a:lnSpc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Nozaki, Y. and Turekian, K.K. (1977): Yale University geology and geophysics radiocarbon dates I.- Radiocarbon, 19: 138-141.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D6" sqref="D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7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8" t="s">
        <v>5</v>
      </c>
      <c r="C2" s="18" t="s">
        <v>6</v>
      </c>
      <c r="D2" s="1">
        <f>(D9/(E9)^2+D10/(E10)^2)/(1/(E9)^2+1/(E10)^2)</f>
        <v>2429.2307692307695</v>
      </c>
      <c r="E2" s="1">
        <f>1/(1/(E9)^2+1/(E10)^2)^0.5</f>
        <v>83.205029433784375</v>
      </c>
      <c r="F2" s="1">
        <f>(F9/(E9)^2+F10/(E10)^2)/(1/(E9)^2+1/(E10)^2)</f>
        <v>2073.0769230769233</v>
      </c>
      <c r="G2" s="1">
        <f>1/(1/(E9)^2+1/(E10)^2)^0.5</f>
        <v>83.205029433784375</v>
      </c>
      <c r="J2"/>
      <c r="K2"/>
    </row>
    <row r="3" spans="1:11" x14ac:dyDescent="0.2">
      <c r="A3" s="29" t="s">
        <v>7</v>
      </c>
      <c r="B3" s="34" t="s">
        <v>8</v>
      </c>
      <c r="C3" s="18" t="s">
        <v>9</v>
      </c>
      <c r="D3" s="9">
        <f>INDEX(LINEST(D11:D16,C11:C16,TRUE,FALSE),2)</f>
        <v>-173.9117291414741</v>
      </c>
      <c r="E3" s="9">
        <f>INDEX(LINEST(D11:D16,C11:C16,TRUE,TRUE),2,2)</f>
        <v>262.37827289686118</v>
      </c>
      <c r="F3" s="9">
        <f>INDEX(LINEST(F11:F16,C11:C16,TRUE,FALSE),2)</f>
        <v>-1019.6553808947992</v>
      </c>
      <c r="G3" s="9">
        <f>INDEX(LINEST(F11:F16,C11:C16,TRUE,TRUE),2,2)</f>
        <v>192.8327905777272</v>
      </c>
      <c r="J3"/>
      <c r="K3"/>
    </row>
    <row r="4" spans="1:11" x14ac:dyDescent="0.2">
      <c r="A4" s="29" t="s">
        <v>10</v>
      </c>
      <c r="B4" s="35">
        <v>2705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6">
        <v>36.82</v>
      </c>
      <c r="C5" s="18" t="s">
        <v>12</v>
      </c>
      <c r="D5" s="13">
        <f>1/((INDEX(LINEST(D11:D16,C11:C16,TRUE,FALSE),1))/1000)</f>
        <v>3.0664837405910501</v>
      </c>
      <c r="E5" s="13">
        <f>(((INDEX(LINEST(D11:D16,C11:C16,TRUE,TRUE),2,1)/(-INDEX(LINEST(D11:D16,C11:C16,TRUE,TRUE),1,1))^2)^2)^0.5)*1000</f>
        <v>0.15827271953991373</v>
      </c>
      <c r="F5" s="13">
        <f>1/((INDEX(LINEST(F11:F16,C11:C16,TRUE,FALSE),1))/1000)</f>
        <v>2.5568884491714079</v>
      </c>
      <c r="G5" s="13">
        <f>(((INDEX(LINEST(F11:F16,C11:C16,TRUE,TRUE),2,1)/(-INDEX(LINEST(F11:F16,C11:C16,TRUE,TRUE),1,1))^2)^2)^0.5)*1000</f>
        <v>8.0872582538169868E-2</v>
      </c>
      <c r="J5"/>
      <c r="K5"/>
    </row>
    <row r="6" spans="1:11" x14ac:dyDescent="0.2">
      <c r="A6" s="30" t="s">
        <v>13</v>
      </c>
      <c r="B6" s="36">
        <v>-33.26</v>
      </c>
      <c r="C6" s="20" t="s">
        <v>14</v>
      </c>
      <c r="D6" s="12">
        <f>D5*(D2-D3)/1000</f>
        <v>7.9824941457000493</v>
      </c>
      <c r="E6" s="12">
        <f>(D5*E2+D5*E3+(D2-D3)*E5)/1000</f>
        <v>1.4717320201839861</v>
      </c>
      <c r="F6" s="12">
        <f>F5*(F2-F3)/1000</f>
        <v>7.9077715044045727</v>
      </c>
      <c r="G6" s="12">
        <f>(F5*G2+F5*G3+(F2-F3)*G5)/1000</f>
        <v>0.9559151620433074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6">
        <v>0</v>
      </c>
      <c r="B9" s="7">
        <v>3</v>
      </c>
      <c r="C9" s="8">
        <f t="shared" ref="C9:C16" si="0">AVERAGE(A9,B9)</f>
        <v>1.5</v>
      </c>
      <c r="D9" s="9">
        <v>2000</v>
      </c>
      <c r="E9" s="15">
        <v>150</v>
      </c>
      <c r="F9" s="33">
        <v>1540</v>
      </c>
      <c r="G9" s="33">
        <v>1368</v>
      </c>
      <c r="H9" s="33">
        <v>1717</v>
      </c>
      <c r="I9" s="33">
        <v>1253</v>
      </c>
      <c r="J9" s="33">
        <v>1890</v>
      </c>
      <c r="K9"/>
    </row>
    <row r="10" spans="1:11" x14ac:dyDescent="0.2">
      <c r="A10" s="6">
        <v>3</v>
      </c>
      <c r="B10" s="7">
        <v>6</v>
      </c>
      <c r="C10" s="8">
        <f t="shared" si="0"/>
        <v>4.5</v>
      </c>
      <c r="D10" s="9">
        <v>2620</v>
      </c>
      <c r="E10" s="15">
        <v>100</v>
      </c>
      <c r="F10" s="14">
        <v>2310</v>
      </c>
      <c r="G10" s="14">
        <v>2149</v>
      </c>
      <c r="H10" s="14">
        <v>2362</v>
      </c>
      <c r="I10" s="14">
        <v>2035</v>
      </c>
      <c r="J10" s="14">
        <v>2582</v>
      </c>
      <c r="K10"/>
    </row>
    <row r="11" spans="1:11" x14ac:dyDescent="0.2">
      <c r="A11" s="6">
        <v>6</v>
      </c>
      <c r="B11" s="7">
        <v>9</v>
      </c>
      <c r="C11" s="8">
        <f t="shared" si="0"/>
        <v>7.5</v>
      </c>
      <c r="D11" s="9">
        <v>2420</v>
      </c>
      <c r="E11" s="15">
        <v>100</v>
      </c>
      <c r="F11" s="14">
        <v>2040</v>
      </c>
      <c r="G11" s="14">
        <v>1915</v>
      </c>
      <c r="H11" s="14">
        <v>2150</v>
      </c>
      <c r="I11" s="14">
        <v>1809</v>
      </c>
      <c r="J11" s="14">
        <v>2306</v>
      </c>
      <c r="K11"/>
    </row>
    <row r="12" spans="1:11" x14ac:dyDescent="0.2">
      <c r="A12" s="6">
        <v>9</v>
      </c>
      <c r="B12" s="7">
        <v>12</v>
      </c>
      <c r="C12" s="8">
        <f t="shared" si="0"/>
        <v>10.5</v>
      </c>
      <c r="D12" s="9">
        <v>3180</v>
      </c>
      <c r="E12" s="15">
        <v>110</v>
      </c>
      <c r="F12" s="14">
        <v>2950</v>
      </c>
      <c r="G12" s="14">
        <v>2814</v>
      </c>
      <c r="H12" s="14">
        <v>3114</v>
      </c>
      <c r="I12" s="14">
        <v>2731</v>
      </c>
      <c r="J12" s="14">
        <v>3261</v>
      </c>
      <c r="K12"/>
    </row>
    <row r="13" spans="1:11" x14ac:dyDescent="0.2">
      <c r="A13" s="6">
        <v>13</v>
      </c>
      <c r="B13" s="7">
        <v>15</v>
      </c>
      <c r="C13" s="8">
        <f t="shared" si="0"/>
        <v>14</v>
      </c>
      <c r="D13" s="9">
        <v>4420</v>
      </c>
      <c r="E13" s="15">
        <v>150</v>
      </c>
      <c r="F13" s="14">
        <v>4540</v>
      </c>
      <c r="G13" s="14">
        <v>4384</v>
      </c>
      <c r="H13" s="14">
        <v>4804</v>
      </c>
      <c r="I13" s="14">
        <v>4148</v>
      </c>
      <c r="J13" s="14">
        <v>4928</v>
      </c>
      <c r="K13"/>
    </row>
    <row r="14" spans="1:11" x14ac:dyDescent="0.2">
      <c r="A14" s="6">
        <v>15</v>
      </c>
      <c r="B14" s="7">
        <v>18</v>
      </c>
      <c r="C14" s="8">
        <f t="shared" si="0"/>
        <v>16.5</v>
      </c>
      <c r="D14" s="9">
        <v>4920</v>
      </c>
      <c r="E14" s="15">
        <v>200</v>
      </c>
      <c r="F14" s="14">
        <v>5260</v>
      </c>
      <c r="G14" s="14">
        <v>4917</v>
      </c>
      <c r="H14" s="14">
        <v>5469</v>
      </c>
      <c r="I14" s="14">
        <v>4714</v>
      </c>
      <c r="J14" s="14">
        <v>5664</v>
      </c>
      <c r="K14"/>
    </row>
    <row r="15" spans="1:11" x14ac:dyDescent="0.2">
      <c r="A15" s="6">
        <v>18</v>
      </c>
      <c r="B15" s="7">
        <v>20</v>
      </c>
      <c r="C15" s="8">
        <f t="shared" si="0"/>
        <v>19</v>
      </c>
      <c r="D15" s="9">
        <v>5990</v>
      </c>
      <c r="E15" s="10">
        <v>200</v>
      </c>
      <c r="F15" s="14">
        <v>6400</v>
      </c>
      <c r="G15" s="14">
        <v>6198</v>
      </c>
      <c r="H15" s="14">
        <v>6635</v>
      </c>
      <c r="I15" s="14">
        <v>5947</v>
      </c>
      <c r="J15" s="14">
        <v>6850</v>
      </c>
      <c r="K15"/>
    </row>
    <row r="16" spans="1:11" x14ac:dyDescent="0.2">
      <c r="A16" s="2">
        <v>20</v>
      </c>
      <c r="B16" s="3">
        <v>23</v>
      </c>
      <c r="C16" s="4">
        <f t="shared" si="0"/>
        <v>21.5</v>
      </c>
      <c r="D16" s="5">
        <v>7050</v>
      </c>
      <c r="E16" s="42">
        <v>180</v>
      </c>
      <c r="F16" s="16">
        <v>7500</v>
      </c>
      <c r="G16" s="16">
        <v>7344</v>
      </c>
      <c r="H16" s="16">
        <v>7634</v>
      </c>
      <c r="I16" s="16">
        <v>7180</v>
      </c>
      <c r="J16" s="16">
        <v>7825</v>
      </c>
      <c r="K16"/>
    </row>
    <row r="17" spans="1:11" x14ac:dyDescent="0.2">
      <c r="A17" s="8"/>
      <c r="B17" s="8"/>
      <c r="C17" s="8"/>
      <c r="D17" s="15"/>
      <c r="E17" s="15"/>
      <c r="F17" s="15"/>
      <c r="G17" s="15"/>
      <c r="J17"/>
      <c r="K17"/>
    </row>
    <row r="18" spans="1:11" x14ac:dyDescent="0.2">
      <c r="A18" t="s">
        <v>26</v>
      </c>
    </row>
    <row r="19" spans="1:11" x14ac:dyDescent="0.2">
      <c r="C19" s="11"/>
      <c r="D19" s="11"/>
      <c r="J19"/>
      <c r="K19"/>
    </row>
    <row r="20" spans="1:11" x14ac:dyDescent="0.2">
      <c r="C20" s="11"/>
      <c r="D20" s="11"/>
      <c r="J20"/>
      <c r="K20"/>
    </row>
    <row r="21" spans="1:11" x14ac:dyDescent="0.2">
      <c r="A21" s="39"/>
      <c r="B21" s="39"/>
      <c r="C21" s="39"/>
      <c r="D21" s="40"/>
      <c r="E21" s="40"/>
      <c r="J21"/>
      <c r="K21"/>
    </row>
    <row r="22" spans="1:11" x14ac:dyDescent="0.2">
      <c r="A22" s="39"/>
      <c r="B22" s="39"/>
      <c r="C22" s="39"/>
      <c r="D22" s="40"/>
      <c r="E22" s="40"/>
      <c r="J22"/>
      <c r="K22"/>
    </row>
    <row r="23" spans="1:11" x14ac:dyDescent="0.2">
      <c r="A23" s="39"/>
      <c r="B23" s="39"/>
      <c r="C23" s="39"/>
      <c r="D23" s="40"/>
      <c r="E23" s="40"/>
      <c r="J23"/>
      <c r="K23"/>
    </row>
    <row r="24" spans="1:11" x14ac:dyDescent="0.2">
      <c r="A24" s="39"/>
      <c r="B24" s="39"/>
      <c r="C24" s="39"/>
      <c r="D24" s="40"/>
      <c r="E24" s="40"/>
      <c r="J24"/>
      <c r="K24"/>
    </row>
    <row r="25" spans="1:11" x14ac:dyDescent="0.2">
      <c r="A25" s="39"/>
      <c r="B25" s="39"/>
      <c r="C25" s="39"/>
      <c r="D25" s="40"/>
      <c r="E25" s="40"/>
      <c r="J25"/>
      <c r="K25"/>
    </row>
    <row r="26" spans="1:11" x14ac:dyDescent="0.2">
      <c r="A26" s="39"/>
      <c r="B26" s="39"/>
      <c r="C26" s="39"/>
      <c r="D26" s="40"/>
      <c r="E26" s="40"/>
      <c r="J26"/>
      <c r="K26"/>
    </row>
    <row r="27" spans="1:11" x14ac:dyDescent="0.2">
      <c r="A27" s="39"/>
      <c r="B27" s="39"/>
      <c r="C27" s="39"/>
      <c r="D27" s="40"/>
      <c r="E27" s="41"/>
      <c r="J27"/>
      <c r="K27"/>
    </row>
    <row r="28" spans="1:11" x14ac:dyDescent="0.2">
      <c r="A28" s="39"/>
      <c r="B28" s="39"/>
      <c r="C28" s="39"/>
      <c r="D28" s="40"/>
      <c r="E28" s="41"/>
      <c r="J28"/>
      <c r="K28"/>
    </row>
    <row r="29" spans="1:11" x14ac:dyDescent="0.2">
      <c r="C29" s="11"/>
      <c r="D29" s="11"/>
      <c r="J29"/>
      <c r="K29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527-3</vt:lpstr>
      <vt:lpstr>'ML 527-3'!Druckbereich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2022-01-27T14:11:45Z</dcterms:created>
  <dcterms:modified xsi:type="dcterms:W3CDTF">2022-01-27T14:11:45Z</dcterms:modified>
</cp:coreProperties>
</file>